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2" yWindow="648" windowWidth="19836" windowHeight="7824"/>
  </bookViews>
  <sheets>
    <sheet name="Все года" sheetId="1" r:id="rId1"/>
  </sheets>
  <definedNames>
    <definedName name="_xlnm._FilterDatabase" localSheetId="0" hidden="1">'Все года'!$A$22:$H$94</definedName>
    <definedName name="_xlnm.Print_Titles" localSheetId="0">'Все года'!#REF!</definedName>
  </definedNames>
  <calcPr calcId="145621"/>
</workbook>
</file>

<file path=xl/calcChain.xml><?xml version="1.0" encoding="utf-8"?>
<calcChain xmlns="http://schemas.openxmlformats.org/spreadsheetml/2006/main">
  <c r="G22" i="1" l="1"/>
  <c r="H22" i="1"/>
  <c r="G72" i="1" l="1"/>
  <c r="H72" i="1"/>
  <c r="F72" i="1"/>
  <c r="H90" i="1" l="1"/>
  <c r="G90" i="1"/>
  <c r="F90" i="1"/>
  <c r="H88" i="1"/>
  <c r="H87" i="1" s="1"/>
  <c r="G88" i="1"/>
  <c r="G87" i="1" s="1"/>
  <c r="F88" i="1"/>
  <c r="F87" i="1" s="1"/>
  <c r="H85" i="1"/>
  <c r="G85" i="1"/>
  <c r="F85" i="1"/>
  <c r="H83" i="1"/>
  <c r="G83" i="1"/>
  <c r="F83" i="1"/>
  <c r="H78" i="1"/>
  <c r="H77" i="1" s="1"/>
  <c r="G78" i="1"/>
  <c r="F78" i="1"/>
  <c r="F77" i="1" s="1"/>
  <c r="G77" i="1"/>
  <c r="H70" i="1"/>
  <c r="G70" i="1"/>
  <c r="F70" i="1"/>
  <c r="H68" i="1"/>
  <c r="G68" i="1"/>
  <c r="F68" i="1"/>
  <c r="H66" i="1"/>
  <c r="G66" i="1"/>
  <c r="F66" i="1"/>
  <c r="H62" i="1"/>
  <c r="G62" i="1"/>
  <c r="G61" i="1" s="1"/>
  <c r="F62" i="1"/>
  <c r="F61" i="1" s="1"/>
  <c r="H59" i="1"/>
  <c r="H58" i="1" s="1"/>
  <c r="G59" i="1"/>
  <c r="F59" i="1"/>
  <c r="F58" i="1" s="1"/>
  <c r="G58" i="1"/>
  <c r="H56" i="1"/>
  <c r="H55" i="1" s="1"/>
  <c r="G56" i="1"/>
  <c r="F56" i="1"/>
  <c r="F55" i="1" s="1"/>
  <c r="G55" i="1"/>
  <c r="H52" i="1"/>
  <c r="H51" i="1" s="1"/>
  <c r="G52" i="1"/>
  <c r="G51" i="1" s="1"/>
  <c r="F52" i="1"/>
  <c r="F51" i="1" s="1"/>
  <c r="H49" i="1"/>
  <c r="H48" i="1" s="1"/>
  <c r="G49" i="1"/>
  <c r="F49" i="1"/>
  <c r="F48" i="1" s="1"/>
  <c r="G48" i="1"/>
  <c r="H46" i="1"/>
  <c r="G46" i="1"/>
  <c r="F46" i="1"/>
  <c r="H39" i="1"/>
  <c r="H38" i="1" s="1"/>
  <c r="G39" i="1"/>
  <c r="F39" i="1"/>
  <c r="F38" i="1" s="1"/>
  <c r="H36" i="1"/>
  <c r="G36" i="1"/>
  <c r="G35" i="1" s="1"/>
  <c r="F36" i="1"/>
  <c r="H35" i="1"/>
  <c r="F35" i="1"/>
  <c r="H33" i="1"/>
  <c r="H32" i="1" s="1"/>
  <c r="G33" i="1"/>
  <c r="G32" i="1" s="1"/>
  <c r="F33" i="1"/>
  <c r="F32" i="1" s="1"/>
  <c r="H30" i="1"/>
  <c r="G30" i="1"/>
  <c r="G29" i="1" s="1"/>
  <c r="F30" i="1"/>
  <c r="H29" i="1"/>
  <c r="F29" i="1"/>
  <c r="H27" i="1"/>
  <c r="G27" i="1"/>
  <c r="F27" i="1"/>
  <c r="H24" i="1"/>
  <c r="G24" i="1"/>
  <c r="F24" i="1"/>
  <c r="G23" i="1"/>
  <c r="H61" i="1" l="1"/>
  <c r="F23" i="1"/>
  <c r="F22" i="1" s="1"/>
  <c r="H23" i="1"/>
  <c r="G38" i="1"/>
</calcChain>
</file>

<file path=xl/sharedStrings.xml><?xml version="1.0" encoding="utf-8"?>
<sst xmlns="http://schemas.openxmlformats.org/spreadsheetml/2006/main" count="287" uniqueCount="183">
  <si>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</si>
  <si>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</si>
  <si>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</si>
  <si>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</si>
  <si>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</si>
  <si>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</si>
  <si>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</si>
  <si>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</si>
  <si>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Всего</t>
  </si>
  <si>
    <t>Муниципальная программа Дубовского сельского поселения «Обеспечение качественными жилищно-коммунальными услугами населения Дубовского сельского поселения»</t>
  </si>
  <si>
    <t>01 0 00 00000</t>
  </si>
  <si>
    <t>Подпрограмма «Создание условий для обеспечения качественными коммунальными услугами населения Дубовского сельского поселения»</t>
  </si>
  <si>
    <t>01 1 00 00000</t>
  </si>
  <si>
    <t>Мероприятия по улучшению благоустройства населенных пунктов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</si>
  <si>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01 1 00 28020</t>
  </si>
  <si>
    <t>240</t>
  </si>
  <si>
    <t>05</t>
  </si>
  <si>
    <t>03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</si>
  <si>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</si>
  <si>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01 1 00 28030</t>
  </si>
  <si>
    <t>Подпрограмма «Развитие жилищного хозяйства в Дубовском сельском поселении»</t>
  </si>
  <si>
    <t>01 2 00 00000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</si>
  <si>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</si>
  <si>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01 2 00 28340</t>
  </si>
  <si>
    <t>01</t>
  </si>
  <si>
    <t>Муниципальная программа Дубовского сельского поселения «Обеспечение общественного порядка и противодействие преступности»</t>
  </si>
  <si>
    <t>02 0 00 00000</t>
  </si>
  <si>
    <t>Подпрограмма «Профилактика экстремизма и терроризма в Дубовском сельском поселении»</t>
  </si>
  <si>
    <t>02 2 00 00000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</si>
  <si>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</si>
  <si>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02 2 00 28050</t>
  </si>
  <si>
    <t>14</t>
  </si>
  <si>
    <t>Муниципальная программа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</si>
  <si>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03 0 00 00000</t>
  </si>
  <si>
    <t>Подпрограмма «Пожарная безопасность»</t>
  </si>
  <si>
    <t>03 1 00 00000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</si>
  <si>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</si>
  <si>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03 1 00 28060</t>
  </si>
  <si>
    <t>10</t>
  </si>
  <si>
    <t>Муниципальная программа Дубовского сельского поселения «Развитие культуры и туризма»</t>
  </si>
  <si>
    <t>04 0 00 00000</t>
  </si>
  <si>
    <t>Подпрограмма «Развитие культуры»</t>
  </si>
  <si>
    <t>04 1 00 00000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</si>
  <si>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</si>
  <si>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04 1 00 00590</t>
  </si>
  <si>
    <t>610</t>
  </si>
  <si>
    <t>08</t>
  </si>
  <si>
    <t>Муниципальная программа Дубовского сельского поселения «Охрана окружающей среды и рациональное природопользование»</t>
  </si>
  <si>
    <t>05 0 00 00000</t>
  </si>
  <si>
    <t>Подпрограмма « Мероприятия по благоустройству территории Дубовского сельского поселения»</t>
  </si>
  <si>
    <t>05 1 00 00000</t>
  </si>
  <si>
    <t>Мероприятие по повышению эффективности деятельности по обращению с отходами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</si>
  <si>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05 1 00 28090</t>
  </si>
  <si>
    <t>Мероприятие по организации работы в сфере использования, охраны, защиты зеленых насаждений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</si>
  <si>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05 1 00 28100</t>
  </si>
  <si>
    <t>Проведение мероприятий по регулированию численности безнадзорных животных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</si>
  <si>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05 1 00 28110</t>
  </si>
  <si>
    <t>Мероприятия по проведению благоустроительных работ по уборке прочих объектов благоустройства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</si>
  <si>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05 1 00 28120</t>
  </si>
  <si>
    <t>Мероприятия на проведение конкурса по благоустройству поселения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</si>
  <si>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05 1 00 28280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</si>
  <si>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</si>
  <si>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05 1 00 89010</t>
  </si>
  <si>
    <t>Подпрограмма « Природно-очаговые мероприятия»</t>
  </si>
  <si>
    <t>05 2 00 00000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</si>
  <si>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</si>
  <si>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05 2 00 28130</t>
  </si>
  <si>
    <t>Муниципальная программа Дубовского сельского поселения «Развитие физической культуры и спорта»</t>
  </si>
  <si>
    <t>06 0 00 00000</t>
  </si>
  <si>
    <t>Подпрограмма «Развитие физической культуры и
массового спорта Дубовского сельского поселения»</t>
  </si>
  <si>
    <t>06 1 00 00000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</si>
  <si>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</si>
  <si>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06 1 00 28150</t>
  </si>
  <si>
    <t>11</t>
  </si>
  <si>
    <t>Муниципальная программа Дубовского сельского поселения «Содействие занятости населения»</t>
  </si>
  <si>
    <t>07 0 00 00000</t>
  </si>
  <si>
    <t>Подпрограмма «Активная политика занятости населения и социальная поддержка безработных граждан»</t>
  </si>
  <si>
    <t>07 1 00 00000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</si>
  <si>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</si>
  <si>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07 1 00 28160</t>
  </si>
  <si>
    <t>04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</si>
  <si>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</si>
  <si>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07 1 00 28170</t>
  </si>
  <si>
    <t>Муниципальная программа Дубовского сельского поселения «Развитие транспортной системы»</t>
  </si>
  <si>
    <t>08 0 00 00000</t>
  </si>
  <si>
    <t>Подпрограмма «Развитие транспортной инфраструктуры Дубовского сельского поселения»</t>
  </si>
  <si>
    <t>08 1 00 00000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</si>
  <si>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</si>
  <si>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08 1 00 28400</t>
  </si>
  <si>
    <t>09</t>
  </si>
  <si>
    <t>Муниципальная программа Дубовского сельского поселения «Энергоэффективность и развитие энергетики»</t>
  </si>
  <si>
    <t>09 0 00 00000</t>
  </si>
  <si>
    <t>Подпрограмма « Энергосбережение и повышение энергоэффективности в Дубовском сельском поселении»</t>
  </si>
  <si>
    <t>09 1 00 00000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</si>
  <si>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</si>
  <si>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09 1 00 28180</t>
  </si>
  <si>
    <t>Муниципальная программа Дубовского сельского поселения «Муниципальная политика»</t>
  </si>
  <si>
    <t>10 0 00 00000</t>
  </si>
  <si>
    <t>Подпрограмма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</t>
  </si>
  <si>
    <t>10 1 00 00000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</si>
  <si>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(Уплата налогов, сборов и иных платежей)</t>
  </si>
  <si>
    <t>10 1 00 28190</t>
  </si>
  <si>
    <t>850</t>
  </si>
  <si>
    <t>13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</si>
  <si>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</si>
  <si>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10 1 00 28200</t>
  </si>
  <si>
    <t>07</t>
  </si>
  <si>
    <t>Диспансеризация и проведения медосмотра работников Администрации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</si>
  <si>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10 1 00 28210</t>
  </si>
  <si>
    <t>Подпрограмма «Пенсионное обеспечение лиц, замещавших муниципальные должности и муниципальные должности муниципальной службы в Дубовском сельском поселении»</t>
  </si>
  <si>
    <t>10 2 00 00000</t>
  </si>
  <si>
    <t>10 2 00 28220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</si>
  <si>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(Публичные нормативные социальные выплаты гражданам)</t>
  </si>
  <si>
    <t>310</t>
  </si>
  <si>
    <t>Муниципальная программа Дубовского сельского поселения «Управление муниципальным имуществом»</t>
  </si>
  <si>
    <t>12 0 00 00000</t>
  </si>
  <si>
    <t>Подпрограмма «Оформление права собственности и использование муниципального имущества»</t>
  </si>
  <si>
    <t>12 1 00 00000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</si>
  <si>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</si>
  <si>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12 1 00 28230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</si>
  <si>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</si>
  <si>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12 1 00 28240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</si>
  <si>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</si>
  <si>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12 1 00 28250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</si>
  <si>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</si>
  <si>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12 1 00 28260</t>
  </si>
  <si>
    <t>Муниципальная программа Дубовского сельского поселения «Доступная среда»</t>
  </si>
  <si>
    <t>13 0 00 00000</t>
  </si>
  <si>
    <t>Расходы на проведение адаптации для инвалидов и других маломобильных групп населения в рамках муниципальной программы Дубовского сельского поселения «Доступная среда» (Иные закупки товаров, работ и услуг для обеспечения государственных (муниципальных) нужд)</t>
  </si>
  <si>
    <t>13 0 00 28480</t>
  </si>
  <si>
    <t>14 0 00 00000</t>
  </si>
  <si>
    <t>14 0 00 28490</t>
  </si>
  <si>
    <t>Непрограммные расходы органа местного самоуправления Дубовского сельского поселения</t>
  </si>
  <si>
    <t>99 0 00 00000</t>
  </si>
  <si>
    <t>120</t>
  </si>
  <si>
    <t>Финансовое обеспечение непредвиденных расходов</t>
  </si>
  <si>
    <t>99 3 00 00000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</si>
  <si>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 (Резервные средства)</t>
  </si>
  <si>
    <t>99 3 00 90100</t>
  </si>
  <si>
    <t>870</t>
  </si>
  <si>
    <t>Иные непрограммные мероприятия</t>
  </si>
  <si>
    <t>99 9 00 00000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</si>
  <si>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государственных (муниципальных) органов)</t>
  </si>
  <si>
    <t>99 9 00 51180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</si>
  <si>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</si>
  <si>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</si>
  <si>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99 9 00 72390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</si>
  <si>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</si>
  <si>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</si>
  <si>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>к решению Собрания депутатов</t>
  </si>
  <si>
    <t>Дубовского сельского поселения</t>
  </si>
  <si>
    <t>" О внесении изменений в решение Собрания депутатов</t>
  </si>
  <si>
    <t>" О бюджете Дубовского сельского поселения</t>
  </si>
  <si>
    <t>Дубовского сельского поселени</t>
  </si>
  <si>
    <t>Приложение 10</t>
  </si>
  <si>
    <t>2019 год</t>
  </si>
  <si>
    <t>2020 год</t>
  </si>
  <si>
    <t>2021 год</t>
  </si>
  <si>
    <t>Подпрограмма «Организация проведения выборов в Дубовском сельском поселении в 2021 году»</t>
  </si>
  <si>
    <t>10 3 00 00000</t>
  </si>
  <si>
    <t>Проведение выборов в органы местного самоуправления депутатов Собрания депутатов пятого созыва и избрание главы муниципального образования в рамках подпрограммы "Организация проведения выборов в Дубовском сельском поселении в 2021 году"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</si>
  <si>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10 3 00 28390</t>
  </si>
  <si>
    <t>Подпрограмма «Организация проведения допонительных выборов депутата Собрания депутатов Дубовского сельского поселения в 2019 году»</t>
  </si>
  <si>
    <t>10 4 00 00000</t>
  </si>
  <si>
    <t>Проведение дополнительных выборов депутата Собрания депутатов Дубовского сельского поселения Ростовской области четвертого созыва по одномандатному избирательному округу №9 в рамках подпрограммы "Организация проведения допонительных выборов депутата Собрания депутатов Дубовского сельского поселения в 2019 году"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</si>
  <si>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10 4 00 28440</t>
  </si>
  <si>
    <r>
      <rPr>
        <b/>
        <sz val="12"/>
        <rFont val="Times New Roman"/>
        <family val="1"/>
        <charset val="204"/>
      </rPr>
      <t>Муниципальная программа Дубовского сельского поселения
« Развитие и поддержка субъектов малого и среднего предпринимательства в Дубовском сельском поселении на 2015-2020 годы»</t>
    </r>
    <r>
      <rPr>
        <sz val="12"/>
        <color indexed="0"/>
        <rFont val="Times New Roman"/>
        <family val="1"/>
        <charset val="204"/>
      </rPr>
      <t xml:space="preserve">
</t>
    </r>
  </si>
  <si>
    <t>Мероприятия по информационному обеспечению предпринимательства в рамках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 на 2015-2020 годы»</t>
  </si>
  <si>
    <t>Условно утвержденные расходы по иным непрограммным мероприятиям в рамках непрограммных расходов органа местного самоуправления Дубовского сельского поселения поселения (Специальные расходы)</t>
  </si>
  <si>
    <t>99 9 00 90110</t>
  </si>
  <si>
    <t>10 5 00 00000</t>
  </si>
  <si>
    <t>Подпрограмма  "Обеспечение реализации муниципальной программы Дубовского сельского поселения "Муниципальная политика"</t>
  </si>
  <si>
    <t>10 5 00 00110</t>
  </si>
  <si>
    <t>10 5 00 00190</t>
  </si>
  <si>
    <t>Расходы на выплаты по оплате труда работников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политика"(Расходы на выплаты персоналу государственных (муниципальных) органов)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</si>
  <si>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(Расходы на выплаты персоналу государственных (муниципальных) органов)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</si>
  <si>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</si>
  <si>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 (Уплата налогов, сборов и иных платежей)</t>
  </si>
  <si>
    <t>Приложение 3</t>
  </si>
  <si>
    <t>Дубовского сельского поселения от 27.12.2018 № 91</t>
  </si>
  <si>
    <t>Дубовского района  на 2019 год</t>
  </si>
  <si>
    <t>и на плановый период 2020 и 2021 годов"</t>
  </si>
  <si>
    <t>Распределение бюджетных ассигнований по целевым статьям (муниципальным программам Дубовского сельского поселения и непрограммным направлениям деятельности), группам видов расходов, разделам, подразделам классификации расходов  местного бюджета на 2019 год и на плановый период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</si>
</sst>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7" fillId="2" borderId="1" xfId="0" applyNumberFormat="1" applyFont="1" applyFill="1" applyBorder="1" applyAlignment="1">
      <alignment horizontal="center" wrapText="1"/>
    </xf>
    <xf numFmtId="0" fontId="7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 applyProtection="1">
      <alignment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right" vertical="center" wrapText="1"/>
    </xf>
    <xf numFmtId="165" fontId="5" fillId="0" borderId="2" xfId="0" applyNumberFormat="1" applyFont="1" applyBorder="1" applyAlignment="1" applyProtection="1">
      <alignment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right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164" fontId="8" fillId="0" borderId="2" xfId="0" applyNumberFormat="1" applyFont="1" applyBorder="1" applyAlignment="1" applyProtection="1">
      <alignment horizontal="right" vertical="center" wrapText="1"/>
    </xf>
    <xf numFmtId="0" fontId="5" fillId="0" borderId="2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right" vertical="center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right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2" borderId="1" xfId="0" applyNumberFormat="1" applyFont="1" applyFill="1" applyBorder="1" applyAlignment="1">
      <alignment horizontal="right" wrapText="1"/>
    </xf>
    <xf numFmtId="0" fontId="7" fillId="2" borderId="1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4"/>
  <sheetViews>
    <sheetView tabSelected="1" topLeftCell="A73" workbookViewId="0">
      <selection activeCell="F22" sqref="F22:H22"/>
    </sheetView>
  </sheetViews>
  <sheetFormatPr defaultRowHeight="14.4" customHeight="1" x14ac:dyDescent="0.3"/>
  <cols>
    <col min="1" max="1" width="80.77734375" customWidth="1"/>
    <col min="2" max="2" width="14.77734375" customWidth="1"/>
    <col min="3" max="3" width="6" customWidth="1"/>
    <col min="4" max="5" width="4.77734375" customWidth="1"/>
    <col min="6" max="6" width="18.5546875" customWidth="1"/>
    <col min="7" max="7" width="19" customWidth="1"/>
    <col min="8" max="8" width="19.33203125" customWidth="1"/>
  </cols>
  <sheetData>
    <row r="1" spans="1:8" ht="14.4" customHeight="1" x14ac:dyDescent="0.3">
      <c r="E1" s="27"/>
      <c r="F1" s="27"/>
      <c r="G1" s="27"/>
      <c r="H1" s="27"/>
    </row>
    <row r="2" spans="1:8" ht="14.4" customHeight="1" x14ac:dyDescent="0.35">
      <c r="E2" s="33"/>
      <c r="F2" s="33"/>
      <c r="G2" s="34" t="s">
        <v>178</v>
      </c>
      <c r="H2" s="34"/>
    </row>
    <row r="3" spans="1:8" ht="14.4" customHeight="1" x14ac:dyDescent="0.35">
      <c r="E3" s="28" t="s">
        <v>149</v>
      </c>
      <c r="F3" s="28"/>
      <c r="G3" s="28"/>
      <c r="H3" s="28"/>
    </row>
    <row r="4" spans="1:8" ht="14.4" customHeight="1" x14ac:dyDescent="0.35">
      <c r="E4" s="28" t="s">
        <v>150</v>
      </c>
      <c r="F4" s="28"/>
      <c r="G4" s="28"/>
      <c r="H4" s="28"/>
    </row>
    <row r="5" spans="1:8" ht="14.4" customHeight="1" x14ac:dyDescent="0.35">
      <c r="E5" s="28" t="s">
        <v>151</v>
      </c>
      <c r="F5" s="28"/>
      <c r="G5" s="28"/>
      <c r="H5" s="28"/>
    </row>
    <row r="6" spans="1:8" ht="14.4" customHeight="1" x14ac:dyDescent="0.35">
      <c r="E6" s="30" t="s">
        <v>179</v>
      </c>
      <c r="F6" s="28"/>
      <c r="G6" s="28"/>
      <c r="H6" s="28"/>
    </row>
    <row r="7" spans="1:8" ht="14.4" customHeight="1" x14ac:dyDescent="0.35">
      <c r="E7" s="28" t="s">
        <v>152</v>
      </c>
      <c r="F7" s="28"/>
      <c r="G7" s="28"/>
      <c r="H7" s="28"/>
    </row>
    <row r="8" spans="1:8" ht="14.4" customHeight="1" x14ac:dyDescent="0.35">
      <c r="E8" s="30" t="s">
        <v>180</v>
      </c>
      <c r="F8" s="28"/>
      <c r="G8" s="28"/>
      <c r="H8" s="28"/>
    </row>
    <row r="9" spans="1:8" ht="18" x14ac:dyDescent="0.35">
      <c r="A9" s="1"/>
      <c r="B9" s="1"/>
      <c r="C9" s="1"/>
      <c r="D9" s="1"/>
      <c r="E9" s="31" t="s">
        <v>181</v>
      </c>
      <c r="F9" s="32"/>
      <c r="G9" s="32"/>
      <c r="H9" s="32"/>
    </row>
    <row r="10" spans="1:8" ht="18" x14ac:dyDescent="0.35">
      <c r="A10" s="1"/>
      <c r="B10" s="1"/>
      <c r="C10" s="1"/>
      <c r="D10" s="1"/>
      <c r="E10" s="6"/>
      <c r="F10" s="7"/>
      <c r="G10" s="7"/>
      <c r="H10" s="7"/>
    </row>
    <row r="11" spans="1:8" ht="18" x14ac:dyDescent="0.35">
      <c r="A11" s="1"/>
      <c r="B11" s="1"/>
      <c r="C11" s="1"/>
      <c r="D11" s="1"/>
      <c r="E11" s="6"/>
      <c r="F11" s="23" t="s">
        <v>154</v>
      </c>
      <c r="G11" s="23"/>
      <c r="H11" s="23"/>
    </row>
    <row r="12" spans="1:8" ht="18" x14ac:dyDescent="0.35">
      <c r="A12" s="1"/>
      <c r="B12" s="1"/>
      <c r="C12" s="1"/>
      <c r="D12" s="1"/>
      <c r="E12" s="6"/>
      <c r="F12" s="23" t="s">
        <v>149</v>
      </c>
      <c r="G12" s="23"/>
      <c r="H12" s="23"/>
    </row>
    <row r="13" spans="1:8" ht="18" x14ac:dyDescent="0.35">
      <c r="A13" s="1"/>
      <c r="B13" s="1"/>
      <c r="C13" s="1"/>
      <c r="D13" s="1"/>
      <c r="E13" s="6"/>
      <c r="F13" s="23" t="s">
        <v>153</v>
      </c>
      <c r="G13" s="23"/>
      <c r="H13" s="23"/>
    </row>
    <row r="14" spans="1:8" ht="18" x14ac:dyDescent="0.35">
      <c r="A14" s="1"/>
      <c r="B14" s="1"/>
      <c r="C14" s="1"/>
      <c r="D14" s="1"/>
      <c r="E14" s="6"/>
      <c r="F14" s="23" t="s">
        <v>152</v>
      </c>
      <c r="G14" s="23"/>
      <c r="H14" s="23"/>
    </row>
    <row r="15" spans="1:8" ht="18" x14ac:dyDescent="0.35">
      <c r="A15" s="1"/>
      <c r="B15" s="1"/>
      <c r="C15" s="1"/>
      <c r="D15" s="1"/>
      <c r="E15" s="6"/>
      <c r="F15" s="24" t="s">
        <v>180</v>
      </c>
      <c r="G15" s="23"/>
      <c r="H15" s="23"/>
    </row>
    <row r="16" spans="1:8" ht="18" x14ac:dyDescent="0.35">
      <c r="A16" s="1"/>
      <c r="B16" s="1"/>
      <c r="C16" s="1"/>
      <c r="D16" s="1"/>
      <c r="E16" s="6"/>
      <c r="F16" s="24" t="s">
        <v>181</v>
      </c>
      <c r="G16" s="23"/>
      <c r="H16" s="23"/>
    </row>
    <row r="17" spans="1:8" ht="15.6" x14ac:dyDescent="0.3">
      <c r="A17" s="1"/>
      <c r="B17" s="1"/>
      <c r="C17" s="1"/>
      <c r="D17" s="1"/>
      <c r="E17" s="1"/>
      <c r="F17" s="2"/>
      <c r="G17" s="2"/>
      <c r="H17" s="2"/>
    </row>
    <row r="18" spans="1:8" ht="58.35" customHeight="1" x14ac:dyDescent="0.3">
      <c r="A18" s="29" t="s">
        <v>182</v>
      </c>
      <c r="B18" s="29"/>
      <c r="C18" s="29"/>
      <c r="D18" s="29"/>
      <c r="E18" s="29"/>
      <c r="F18" s="29"/>
      <c r="G18" s="29"/>
      <c r="H18" s="29"/>
    </row>
    <row r="19" spans="1:8" ht="16.649999999999999" customHeight="1" x14ac:dyDescent="0.3">
      <c r="A19" s="3"/>
      <c r="B19" s="3"/>
      <c r="C19" s="3"/>
      <c r="D19" s="3"/>
      <c r="E19" s="3"/>
      <c r="F19" s="4"/>
      <c r="G19" s="4"/>
      <c r="H19" s="5" t="s">
        <v>0</v>
      </c>
    </row>
    <row r="20" spans="1:8" ht="16.2" customHeight="1" x14ac:dyDescent="0.3">
      <c r="A20" s="20" t="s">
        <v>1</v>
      </c>
      <c r="B20" s="20" t="s">
        <v>2</v>
      </c>
      <c r="C20" s="20" t="s">
        <v>3</v>
      </c>
      <c r="D20" s="20" t="s">
        <v>4</v>
      </c>
      <c r="E20" s="21" t="s">
        <v>7</v>
      </c>
      <c r="F20" s="25" t="s">
        <v>155</v>
      </c>
      <c r="G20" s="25" t="s">
        <v>156</v>
      </c>
      <c r="H20" s="22" t="s">
        <v>157</v>
      </c>
    </row>
    <row r="21" spans="1:8" ht="16.2" customHeight="1" x14ac:dyDescent="0.3">
      <c r="A21" s="20"/>
      <c r="B21" s="20" t="s">
        <v>2</v>
      </c>
      <c r="C21" s="20" t="s">
        <v>3</v>
      </c>
      <c r="D21" s="20" t="s">
        <v>4</v>
      </c>
      <c r="E21" s="21" t="s">
        <v>5</v>
      </c>
      <c r="F21" s="26"/>
      <c r="G21" s="26"/>
      <c r="H21" s="22" t="s">
        <v>6</v>
      </c>
    </row>
    <row r="22" spans="1:8" ht="16.649999999999999" customHeight="1" x14ac:dyDescent="0.3">
      <c r="A22" s="8" t="s">
        <v>8</v>
      </c>
      <c r="B22" s="9"/>
      <c r="C22" s="10"/>
      <c r="D22" s="9"/>
      <c r="E22" s="9"/>
      <c r="F22" s="11">
        <f>F23+F29+F32+F35+F38+F48+F51+F55+F58+F61+F77+F83+F85+F87</f>
        <v>16995.5</v>
      </c>
      <c r="G22" s="11">
        <f t="shared" ref="G22:H22" si="0">G23+G29+G32+G35+G38+G48+G51+G55+G58+G61+G77+G83+G85+G87</f>
        <v>13430.199999999999</v>
      </c>
      <c r="H22" s="11">
        <f t="shared" si="0"/>
        <v>13863.300000000001</v>
      </c>
    </row>
    <row r="23" spans="1:8" ht="46.8" x14ac:dyDescent="0.3">
      <c r="A23" s="8" t="s">
        <v>9</v>
      </c>
      <c r="B23" s="9" t="s">
        <v>10</v>
      </c>
      <c r="C23" s="10"/>
      <c r="D23" s="9"/>
      <c r="E23" s="9"/>
      <c r="F23" s="11">
        <f>F24+F27</f>
        <v>3336</v>
      </c>
      <c r="G23" s="11">
        <f>G24+G27</f>
        <v>1952.7</v>
      </c>
      <c r="H23" s="11">
        <f>H24+H27</f>
        <v>1368.9</v>
      </c>
    </row>
    <row r="24" spans="1:8" ht="31.2" x14ac:dyDescent="0.3">
      <c r="A24" s="8" t="s">
        <v>11</v>
      </c>
      <c r="B24" s="9" t="s">
        <v>12</v>
      </c>
      <c r="C24" s="10"/>
      <c r="D24" s="9"/>
      <c r="E24" s="9"/>
      <c r="F24" s="11">
        <f>F25+F26</f>
        <v>3309.8</v>
      </c>
      <c r="G24" s="11">
        <f>G25+G26</f>
        <v>1926.5</v>
      </c>
      <c r="H24" s="11">
        <f>H25+H26</f>
        <v>1342.7</v>
      </c>
    </row>
    <row r="25" spans="1:8" ht="109.2" x14ac:dyDescent="0.3">
      <c r="A25" s="12" t="s">
        <v>13</v>
      </c>
      <c r="B25" s="13" t="s">
        <v>14</v>
      </c>
      <c r="C25" s="14" t="s">
        <v>15</v>
      </c>
      <c r="D25" s="13" t="s">
        <v>16</v>
      </c>
      <c r="E25" s="13" t="s">
        <v>17</v>
      </c>
      <c r="F25" s="15">
        <v>140</v>
      </c>
      <c r="G25" s="15">
        <v>55</v>
      </c>
      <c r="H25" s="15">
        <v>55</v>
      </c>
    </row>
    <row r="26" spans="1:8" ht="109.2" x14ac:dyDescent="0.3">
      <c r="A26" s="12" t="s">
        <v>18</v>
      </c>
      <c r="B26" s="13" t="s">
        <v>19</v>
      </c>
      <c r="C26" s="14" t="s">
        <v>15</v>
      </c>
      <c r="D26" s="13" t="s">
        <v>16</v>
      </c>
      <c r="E26" s="13" t="s">
        <v>17</v>
      </c>
      <c r="F26" s="15">
        <v>3169.8</v>
      </c>
      <c r="G26" s="15">
        <v>1871.5</v>
      </c>
      <c r="H26" s="15">
        <v>1287.7</v>
      </c>
    </row>
    <row r="27" spans="1:8" ht="31.2" x14ac:dyDescent="0.3">
      <c r="A27" s="8" t="s">
        <v>20</v>
      </c>
      <c r="B27" s="9" t="s">
        <v>21</v>
      </c>
      <c r="C27" s="10"/>
      <c r="D27" s="9"/>
      <c r="E27" s="9"/>
      <c r="F27" s="11">
        <f>F28</f>
        <v>26.2</v>
      </c>
      <c r="G27" s="11">
        <f>G28</f>
        <v>26.2</v>
      </c>
      <c r="H27" s="11">
        <f>H28</f>
        <v>26.2</v>
      </c>
    </row>
    <row r="28" spans="1:8" ht="124.8" x14ac:dyDescent="0.3">
      <c r="A28" s="12" t="s">
        <v>22</v>
      </c>
      <c r="B28" s="13" t="s">
        <v>23</v>
      </c>
      <c r="C28" s="14" t="s">
        <v>15</v>
      </c>
      <c r="D28" s="13" t="s">
        <v>16</v>
      </c>
      <c r="E28" s="13" t="s">
        <v>24</v>
      </c>
      <c r="F28" s="15">
        <v>26.2</v>
      </c>
      <c r="G28" s="15">
        <v>26.2</v>
      </c>
      <c r="H28" s="15">
        <v>26.2</v>
      </c>
    </row>
    <row r="29" spans="1:8" ht="31.2" x14ac:dyDescent="0.3">
      <c r="A29" s="8" t="s">
        <v>25</v>
      </c>
      <c r="B29" s="9" t="s">
        <v>26</v>
      </c>
      <c r="C29" s="10"/>
      <c r="D29" s="9"/>
      <c r="E29" s="9"/>
      <c r="F29" s="11">
        <f t="shared" ref="F29:H30" si="1">F30</f>
        <v>5</v>
      </c>
      <c r="G29" s="11">
        <f t="shared" si="1"/>
        <v>5</v>
      </c>
      <c r="H29" s="11">
        <f t="shared" si="1"/>
        <v>5</v>
      </c>
    </row>
    <row r="30" spans="1:8" ht="31.2" x14ac:dyDescent="0.3">
      <c r="A30" s="8" t="s">
        <v>27</v>
      </c>
      <c r="B30" s="9" t="s">
        <v>28</v>
      </c>
      <c r="C30" s="10"/>
      <c r="D30" s="9"/>
      <c r="E30" s="9"/>
      <c r="F30" s="11">
        <f t="shared" si="1"/>
        <v>5</v>
      </c>
      <c r="G30" s="11">
        <f t="shared" si="1"/>
        <v>5</v>
      </c>
      <c r="H30" s="11">
        <f t="shared" si="1"/>
        <v>5</v>
      </c>
    </row>
    <row r="31" spans="1:8" ht="93.6" x14ac:dyDescent="0.3">
      <c r="A31" s="12" t="s">
        <v>29</v>
      </c>
      <c r="B31" s="13" t="s">
        <v>30</v>
      </c>
      <c r="C31" s="14" t="s">
        <v>15</v>
      </c>
      <c r="D31" s="13" t="s">
        <v>17</v>
      </c>
      <c r="E31" s="13" t="s">
        <v>31</v>
      </c>
      <c r="F31" s="15">
        <v>5</v>
      </c>
      <c r="G31" s="15">
        <v>5</v>
      </c>
      <c r="H31" s="15">
        <v>5</v>
      </c>
    </row>
    <row r="32" spans="1:8" ht="46.8" x14ac:dyDescent="0.3">
      <c r="A32" s="8" t="s">
        <v>32</v>
      </c>
      <c r="B32" s="9" t="s">
        <v>33</v>
      </c>
      <c r="C32" s="10"/>
      <c r="D32" s="9"/>
      <c r="E32" s="9"/>
      <c r="F32" s="11">
        <f t="shared" ref="F32:H33" si="2">F33</f>
        <v>21.3</v>
      </c>
      <c r="G32" s="11">
        <f t="shared" si="2"/>
        <v>21.3</v>
      </c>
      <c r="H32" s="11">
        <f t="shared" si="2"/>
        <v>21.3</v>
      </c>
    </row>
    <row r="33" spans="1:8" ht="15.6" x14ac:dyDescent="0.3">
      <c r="A33" s="8" t="s">
        <v>34</v>
      </c>
      <c r="B33" s="9" t="s">
        <v>35</v>
      </c>
      <c r="C33" s="10"/>
      <c r="D33" s="9"/>
      <c r="E33" s="9"/>
      <c r="F33" s="11">
        <f t="shared" si="2"/>
        <v>21.3</v>
      </c>
      <c r="G33" s="11">
        <f t="shared" si="2"/>
        <v>21.3</v>
      </c>
      <c r="H33" s="11">
        <f t="shared" si="2"/>
        <v>21.3</v>
      </c>
    </row>
    <row r="34" spans="1:8" ht="109.2" x14ac:dyDescent="0.3">
      <c r="A34" s="12" t="s">
        <v>36</v>
      </c>
      <c r="B34" s="13" t="s">
        <v>37</v>
      </c>
      <c r="C34" s="14" t="s">
        <v>15</v>
      </c>
      <c r="D34" s="13" t="s">
        <v>17</v>
      </c>
      <c r="E34" s="13" t="s">
        <v>38</v>
      </c>
      <c r="F34" s="15">
        <v>21.3</v>
      </c>
      <c r="G34" s="15">
        <v>21.3</v>
      </c>
      <c r="H34" s="15">
        <v>21.3</v>
      </c>
    </row>
    <row r="35" spans="1:8" ht="31.2" x14ac:dyDescent="0.3">
      <c r="A35" s="8" t="s">
        <v>39</v>
      </c>
      <c r="B35" s="9" t="s">
        <v>40</v>
      </c>
      <c r="C35" s="10"/>
      <c r="D35" s="9"/>
      <c r="E35" s="9"/>
      <c r="F35" s="11">
        <f>F36</f>
        <v>1709.3</v>
      </c>
      <c r="G35" s="11">
        <f>G36</f>
        <v>1026.8</v>
      </c>
      <c r="H35" s="11">
        <f>H36</f>
        <v>1036.5999999999999</v>
      </c>
    </row>
    <row r="36" spans="1:8" ht="15.6" x14ac:dyDescent="0.3">
      <c r="A36" s="8" t="s">
        <v>41</v>
      </c>
      <c r="B36" s="9" t="s">
        <v>42</v>
      </c>
      <c r="C36" s="10"/>
      <c r="D36" s="9"/>
      <c r="E36" s="9"/>
      <c r="F36" s="11">
        <f>F37</f>
        <v>1709.3</v>
      </c>
      <c r="G36" s="11">
        <f t="shared" ref="G36:H36" si="3">G37</f>
        <v>1026.8</v>
      </c>
      <c r="H36" s="11">
        <f t="shared" si="3"/>
        <v>1036.5999999999999</v>
      </c>
    </row>
    <row r="37" spans="1:8" ht="62.4" x14ac:dyDescent="0.3">
      <c r="A37" s="12" t="s">
        <v>43</v>
      </c>
      <c r="B37" s="13" t="s">
        <v>44</v>
      </c>
      <c r="C37" s="14" t="s">
        <v>45</v>
      </c>
      <c r="D37" s="13" t="s">
        <v>46</v>
      </c>
      <c r="E37" s="13" t="s">
        <v>24</v>
      </c>
      <c r="F37" s="15">
        <v>1709.3</v>
      </c>
      <c r="G37" s="15">
        <v>1026.8</v>
      </c>
      <c r="H37" s="15">
        <v>1036.5999999999999</v>
      </c>
    </row>
    <row r="38" spans="1:8" ht="31.2" x14ac:dyDescent="0.3">
      <c r="A38" s="8" t="s">
        <v>47</v>
      </c>
      <c r="B38" s="9" t="s">
        <v>48</v>
      </c>
      <c r="C38" s="10"/>
      <c r="D38" s="9"/>
      <c r="E38" s="9"/>
      <c r="F38" s="11">
        <f>F39+F46</f>
        <v>2554.4000000000005</v>
      </c>
      <c r="G38" s="11">
        <f>G39+G46</f>
        <v>2016.7</v>
      </c>
      <c r="H38" s="11">
        <f>H39+H46</f>
        <v>2016.7</v>
      </c>
    </row>
    <row r="39" spans="1:8" ht="31.2" x14ac:dyDescent="0.3">
      <c r="A39" s="8" t="s">
        <v>49</v>
      </c>
      <c r="B39" s="9" t="s">
        <v>50</v>
      </c>
      <c r="C39" s="10"/>
      <c r="D39" s="9"/>
      <c r="E39" s="9"/>
      <c r="F39" s="11">
        <f>F40+F41+F42+F43+F44+F45</f>
        <v>2536.1000000000004</v>
      </c>
      <c r="G39" s="11">
        <f>G40+G41+G42+G43+G44+G45</f>
        <v>1998.4</v>
      </c>
      <c r="H39" s="11">
        <f>H40+H41+H42+H43+H44+H45</f>
        <v>1998.4</v>
      </c>
    </row>
    <row r="40" spans="1:8" ht="93.6" x14ac:dyDescent="0.3">
      <c r="A40" s="12" t="s">
        <v>51</v>
      </c>
      <c r="B40" s="13" t="s">
        <v>52</v>
      </c>
      <c r="C40" s="14" t="s">
        <v>15</v>
      </c>
      <c r="D40" s="13" t="s">
        <v>16</v>
      </c>
      <c r="E40" s="13" t="s">
        <v>17</v>
      </c>
      <c r="F40" s="15">
        <v>707.1</v>
      </c>
      <c r="G40" s="15">
        <v>707.1</v>
      </c>
      <c r="H40" s="15">
        <v>707.1</v>
      </c>
    </row>
    <row r="41" spans="1:8" ht="93.6" x14ac:dyDescent="0.3">
      <c r="A41" s="12" t="s">
        <v>53</v>
      </c>
      <c r="B41" s="13" t="s">
        <v>54</v>
      </c>
      <c r="C41" s="14" t="s">
        <v>15</v>
      </c>
      <c r="D41" s="13" t="s">
        <v>16</v>
      </c>
      <c r="E41" s="13" t="s">
        <v>17</v>
      </c>
      <c r="F41" s="15">
        <v>1038.3</v>
      </c>
      <c r="G41" s="15">
        <v>500.6</v>
      </c>
      <c r="H41" s="15">
        <v>500.6</v>
      </c>
    </row>
    <row r="42" spans="1:8" ht="93.6" x14ac:dyDescent="0.3">
      <c r="A42" s="12" t="s">
        <v>55</v>
      </c>
      <c r="B42" s="13" t="s">
        <v>56</v>
      </c>
      <c r="C42" s="14" t="s">
        <v>15</v>
      </c>
      <c r="D42" s="13" t="s">
        <v>16</v>
      </c>
      <c r="E42" s="13" t="s">
        <v>17</v>
      </c>
      <c r="F42" s="15">
        <v>35</v>
      </c>
      <c r="G42" s="15">
        <v>35</v>
      </c>
      <c r="H42" s="15">
        <v>35</v>
      </c>
    </row>
    <row r="43" spans="1:8" ht="93.6" x14ac:dyDescent="0.3">
      <c r="A43" s="12" t="s">
        <v>57</v>
      </c>
      <c r="B43" s="13" t="s">
        <v>58</v>
      </c>
      <c r="C43" s="14" t="s">
        <v>15</v>
      </c>
      <c r="D43" s="13" t="s">
        <v>16</v>
      </c>
      <c r="E43" s="13" t="s">
        <v>17</v>
      </c>
      <c r="F43" s="15">
        <v>40</v>
      </c>
      <c r="G43" s="15">
        <v>40</v>
      </c>
      <c r="H43" s="15">
        <v>40</v>
      </c>
    </row>
    <row r="44" spans="1:8" ht="93.6" x14ac:dyDescent="0.3">
      <c r="A44" s="12" t="s">
        <v>59</v>
      </c>
      <c r="B44" s="13" t="s">
        <v>60</v>
      </c>
      <c r="C44" s="14" t="s">
        <v>15</v>
      </c>
      <c r="D44" s="13" t="s">
        <v>16</v>
      </c>
      <c r="E44" s="13" t="s">
        <v>17</v>
      </c>
      <c r="F44" s="15">
        <v>35</v>
      </c>
      <c r="G44" s="15">
        <v>35</v>
      </c>
      <c r="H44" s="15">
        <v>35</v>
      </c>
    </row>
    <row r="45" spans="1:8" ht="93.6" x14ac:dyDescent="0.3">
      <c r="A45" s="12" t="s">
        <v>61</v>
      </c>
      <c r="B45" s="13" t="s">
        <v>62</v>
      </c>
      <c r="C45" s="14" t="s">
        <v>15</v>
      </c>
      <c r="D45" s="13" t="s">
        <v>16</v>
      </c>
      <c r="E45" s="13" t="s">
        <v>17</v>
      </c>
      <c r="F45" s="15">
        <v>680.7</v>
      </c>
      <c r="G45" s="15">
        <v>680.7</v>
      </c>
      <c r="H45" s="15">
        <v>680.7</v>
      </c>
    </row>
    <row r="46" spans="1:8" ht="15.6" x14ac:dyDescent="0.3">
      <c r="A46" s="8" t="s">
        <v>63</v>
      </c>
      <c r="B46" s="9" t="s">
        <v>64</v>
      </c>
      <c r="C46" s="10"/>
      <c r="D46" s="9"/>
      <c r="E46" s="9"/>
      <c r="F46" s="11">
        <f>F47</f>
        <v>18.3</v>
      </c>
      <c r="G46" s="11">
        <f>G47</f>
        <v>18.3</v>
      </c>
      <c r="H46" s="11">
        <f>H47</f>
        <v>18.3</v>
      </c>
    </row>
    <row r="47" spans="1:8" ht="93.6" x14ac:dyDescent="0.3">
      <c r="A47" s="12" t="s">
        <v>65</v>
      </c>
      <c r="B47" s="13" t="s">
        <v>66</v>
      </c>
      <c r="C47" s="14" t="s">
        <v>15</v>
      </c>
      <c r="D47" s="13" t="s">
        <v>16</v>
      </c>
      <c r="E47" s="13" t="s">
        <v>17</v>
      </c>
      <c r="F47" s="15">
        <v>18.3</v>
      </c>
      <c r="G47" s="15">
        <v>18.3</v>
      </c>
      <c r="H47" s="15">
        <v>18.3</v>
      </c>
    </row>
    <row r="48" spans="1:8" ht="31.2" x14ac:dyDescent="0.3">
      <c r="A48" s="8" t="s">
        <v>67</v>
      </c>
      <c r="B48" s="9" t="s">
        <v>68</v>
      </c>
      <c r="C48" s="10"/>
      <c r="D48" s="9"/>
      <c r="E48" s="9"/>
      <c r="F48" s="11">
        <f t="shared" ref="F48:H49" si="4">F49</f>
        <v>9</v>
      </c>
      <c r="G48" s="11">
        <f t="shared" si="4"/>
        <v>9</v>
      </c>
      <c r="H48" s="11">
        <f t="shared" si="4"/>
        <v>9</v>
      </c>
    </row>
    <row r="49" spans="1:8" ht="31.2" x14ac:dyDescent="0.3">
      <c r="A49" s="8" t="s">
        <v>69</v>
      </c>
      <c r="B49" s="9" t="s">
        <v>70</v>
      </c>
      <c r="C49" s="10"/>
      <c r="D49" s="9"/>
      <c r="E49" s="9"/>
      <c r="F49" s="11">
        <f t="shared" si="4"/>
        <v>9</v>
      </c>
      <c r="G49" s="11">
        <f t="shared" si="4"/>
        <v>9</v>
      </c>
      <c r="H49" s="11">
        <f t="shared" si="4"/>
        <v>9</v>
      </c>
    </row>
    <row r="50" spans="1:8" ht="109.2" x14ac:dyDescent="0.3">
      <c r="A50" s="12" t="s">
        <v>71</v>
      </c>
      <c r="B50" s="13" t="s">
        <v>72</v>
      </c>
      <c r="C50" s="14" t="s">
        <v>15</v>
      </c>
      <c r="D50" s="13" t="s">
        <v>73</v>
      </c>
      <c r="E50" s="13" t="s">
        <v>24</v>
      </c>
      <c r="F50" s="15">
        <v>9</v>
      </c>
      <c r="G50" s="15">
        <v>9</v>
      </c>
      <c r="H50" s="15">
        <v>9</v>
      </c>
    </row>
    <row r="51" spans="1:8" ht="31.2" x14ac:dyDescent="0.3">
      <c r="A51" s="8" t="s">
        <v>74</v>
      </c>
      <c r="B51" s="9" t="s">
        <v>75</v>
      </c>
      <c r="C51" s="10"/>
      <c r="D51" s="9"/>
      <c r="E51" s="9"/>
      <c r="F51" s="11">
        <f>F52</f>
        <v>660</v>
      </c>
      <c r="G51" s="11">
        <f>G52</f>
        <v>130</v>
      </c>
      <c r="H51" s="11">
        <f>H52</f>
        <v>130</v>
      </c>
    </row>
    <row r="52" spans="1:8" ht="31.2" x14ac:dyDescent="0.3">
      <c r="A52" s="8" t="s">
        <v>76</v>
      </c>
      <c r="B52" s="9" t="s">
        <v>77</v>
      </c>
      <c r="C52" s="10"/>
      <c r="D52" s="9"/>
      <c r="E52" s="9"/>
      <c r="F52" s="11">
        <f>F53+F54</f>
        <v>660</v>
      </c>
      <c r="G52" s="11">
        <f>G53+G54</f>
        <v>130</v>
      </c>
      <c r="H52" s="11">
        <f>H53+H54</f>
        <v>130</v>
      </c>
    </row>
    <row r="53" spans="1:8" ht="78" x14ac:dyDescent="0.3">
      <c r="A53" s="12" t="s">
        <v>78</v>
      </c>
      <c r="B53" s="13" t="s">
        <v>79</v>
      </c>
      <c r="C53" s="14" t="s">
        <v>15</v>
      </c>
      <c r="D53" s="13" t="s">
        <v>80</v>
      </c>
      <c r="E53" s="13" t="s">
        <v>24</v>
      </c>
      <c r="F53" s="15">
        <v>600</v>
      </c>
      <c r="G53" s="15">
        <v>100</v>
      </c>
      <c r="H53" s="15">
        <v>100</v>
      </c>
    </row>
    <row r="54" spans="1:8" ht="93.6" x14ac:dyDescent="0.3">
      <c r="A54" s="12" t="s">
        <v>81</v>
      </c>
      <c r="B54" s="13" t="s">
        <v>82</v>
      </c>
      <c r="C54" s="14" t="s">
        <v>15</v>
      </c>
      <c r="D54" s="13" t="s">
        <v>80</v>
      </c>
      <c r="E54" s="13" t="s">
        <v>24</v>
      </c>
      <c r="F54" s="15">
        <v>60</v>
      </c>
      <c r="G54" s="15">
        <v>30</v>
      </c>
      <c r="H54" s="15">
        <v>30</v>
      </c>
    </row>
    <row r="55" spans="1:8" ht="31.2" x14ac:dyDescent="0.3">
      <c r="A55" s="8" t="s">
        <v>83</v>
      </c>
      <c r="B55" s="9" t="s">
        <v>84</v>
      </c>
      <c r="C55" s="10"/>
      <c r="D55" s="9"/>
      <c r="E55" s="9"/>
      <c r="F55" s="11">
        <f t="shared" ref="F55:H56" si="5">F56</f>
        <v>609.79999999999995</v>
      </c>
      <c r="G55" s="11">
        <f t="shared" si="5"/>
        <v>609.79999999999995</v>
      </c>
      <c r="H55" s="11">
        <f t="shared" si="5"/>
        <v>609.79999999999995</v>
      </c>
    </row>
    <row r="56" spans="1:8" ht="31.2" x14ac:dyDescent="0.3">
      <c r="A56" s="8" t="s">
        <v>85</v>
      </c>
      <c r="B56" s="9" t="s">
        <v>86</v>
      </c>
      <c r="C56" s="10"/>
      <c r="D56" s="9"/>
      <c r="E56" s="9"/>
      <c r="F56" s="11">
        <f t="shared" si="5"/>
        <v>609.79999999999995</v>
      </c>
      <c r="G56" s="11">
        <f t="shared" si="5"/>
        <v>609.79999999999995</v>
      </c>
      <c r="H56" s="11">
        <f t="shared" si="5"/>
        <v>609.79999999999995</v>
      </c>
    </row>
    <row r="57" spans="1:8" ht="93.6" x14ac:dyDescent="0.3">
      <c r="A57" s="12" t="s">
        <v>87</v>
      </c>
      <c r="B57" s="13" t="s">
        <v>88</v>
      </c>
      <c r="C57" s="14" t="s">
        <v>15</v>
      </c>
      <c r="D57" s="13" t="s">
        <v>80</v>
      </c>
      <c r="E57" s="13" t="s">
        <v>89</v>
      </c>
      <c r="F57" s="15">
        <v>609.79999999999995</v>
      </c>
      <c r="G57" s="15">
        <v>609.79999999999995</v>
      </c>
      <c r="H57" s="15">
        <v>609.79999999999995</v>
      </c>
    </row>
    <row r="58" spans="1:8" ht="31.2" x14ac:dyDescent="0.3">
      <c r="A58" s="8" t="s">
        <v>90</v>
      </c>
      <c r="B58" s="9" t="s">
        <v>91</v>
      </c>
      <c r="C58" s="10"/>
      <c r="D58" s="9"/>
      <c r="E58" s="9"/>
      <c r="F58" s="11">
        <f t="shared" ref="F58:H59" si="6">F59</f>
        <v>3</v>
      </c>
      <c r="G58" s="11">
        <f t="shared" si="6"/>
        <v>3</v>
      </c>
      <c r="H58" s="11">
        <f t="shared" si="6"/>
        <v>3</v>
      </c>
    </row>
    <row r="59" spans="1:8" ht="31.2" x14ac:dyDescent="0.3">
      <c r="A59" s="8" t="s">
        <v>92</v>
      </c>
      <c r="B59" s="9" t="s">
        <v>93</v>
      </c>
      <c r="C59" s="10"/>
      <c r="D59" s="9"/>
      <c r="E59" s="9"/>
      <c r="F59" s="11">
        <f t="shared" si="6"/>
        <v>3</v>
      </c>
      <c r="G59" s="11">
        <f t="shared" si="6"/>
        <v>3</v>
      </c>
      <c r="H59" s="11">
        <f t="shared" si="6"/>
        <v>3</v>
      </c>
    </row>
    <row r="60" spans="1:8" ht="93.6" x14ac:dyDescent="0.3">
      <c r="A60" s="12" t="s">
        <v>94</v>
      </c>
      <c r="B60" s="13" t="s">
        <v>95</v>
      </c>
      <c r="C60" s="14" t="s">
        <v>15</v>
      </c>
      <c r="D60" s="13" t="s">
        <v>24</v>
      </c>
      <c r="E60" s="13" t="s">
        <v>80</v>
      </c>
      <c r="F60" s="15">
        <v>3</v>
      </c>
      <c r="G60" s="15">
        <v>3</v>
      </c>
      <c r="H60" s="15">
        <v>3</v>
      </c>
    </row>
    <row r="61" spans="1:8" ht="31.2" x14ac:dyDescent="0.3">
      <c r="A61" s="8" t="s">
        <v>96</v>
      </c>
      <c r="B61" s="9" t="s">
        <v>97</v>
      </c>
      <c r="C61" s="10"/>
      <c r="D61" s="9"/>
      <c r="E61" s="9"/>
      <c r="F61" s="11">
        <f>F62+F66+F68+F70+F72</f>
        <v>7141.4000000000005</v>
      </c>
      <c r="G61" s="11">
        <f t="shared" ref="G61:H61" si="7">G62+G66+G68+G70+G72</f>
        <v>6472</v>
      </c>
      <c r="H61" s="11">
        <f t="shared" si="7"/>
        <v>7126.9000000000005</v>
      </c>
    </row>
    <row r="62" spans="1:8" ht="62.4" x14ac:dyDescent="0.3">
      <c r="A62" s="8" t="s">
        <v>98</v>
      </c>
      <c r="B62" s="9" t="s">
        <v>99</v>
      </c>
      <c r="C62" s="10"/>
      <c r="D62" s="9"/>
      <c r="E62" s="9"/>
      <c r="F62" s="11">
        <f>F63+F64+F65</f>
        <v>65</v>
      </c>
      <c r="G62" s="11">
        <f>G63+G64+G65</f>
        <v>60</v>
      </c>
      <c r="H62" s="11">
        <f>H63+H64+H65</f>
        <v>60</v>
      </c>
    </row>
    <row r="63" spans="1:8" ht="93.6" x14ac:dyDescent="0.3">
      <c r="A63" s="12" t="s">
        <v>100</v>
      </c>
      <c r="B63" s="13" t="s">
        <v>101</v>
      </c>
      <c r="C63" s="14" t="s">
        <v>102</v>
      </c>
      <c r="D63" s="13" t="s">
        <v>24</v>
      </c>
      <c r="E63" s="13" t="s">
        <v>103</v>
      </c>
      <c r="F63" s="15">
        <v>40</v>
      </c>
      <c r="G63" s="15">
        <v>40</v>
      </c>
      <c r="H63" s="15">
        <v>40</v>
      </c>
    </row>
    <row r="64" spans="1:8" ht="124.8" x14ac:dyDescent="0.3">
      <c r="A64" s="12" t="s">
        <v>104</v>
      </c>
      <c r="B64" s="13" t="s">
        <v>105</v>
      </c>
      <c r="C64" s="14" t="s">
        <v>15</v>
      </c>
      <c r="D64" s="13" t="s">
        <v>106</v>
      </c>
      <c r="E64" s="13" t="s">
        <v>16</v>
      </c>
      <c r="F64" s="15">
        <v>15</v>
      </c>
      <c r="G64" s="15">
        <v>10</v>
      </c>
      <c r="H64" s="15">
        <v>10</v>
      </c>
    </row>
    <row r="65" spans="1:8" ht="109.2" x14ac:dyDescent="0.3">
      <c r="A65" s="12" t="s">
        <v>107</v>
      </c>
      <c r="B65" s="13" t="s">
        <v>108</v>
      </c>
      <c r="C65" s="14" t="s">
        <v>15</v>
      </c>
      <c r="D65" s="13" t="s">
        <v>24</v>
      </c>
      <c r="E65" s="13" t="s">
        <v>103</v>
      </c>
      <c r="F65" s="15">
        <v>10</v>
      </c>
      <c r="G65" s="15">
        <v>10</v>
      </c>
      <c r="H65" s="15">
        <v>10</v>
      </c>
    </row>
    <row r="66" spans="1:8" ht="46.8" x14ac:dyDescent="0.3">
      <c r="A66" s="8" t="s">
        <v>109</v>
      </c>
      <c r="B66" s="9" t="s">
        <v>110</v>
      </c>
      <c r="C66" s="10"/>
      <c r="D66" s="9"/>
      <c r="E66" s="9"/>
      <c r="F66" s="11">
        <f>+F67</f>
        <v>122</v>
      </c>
      <c r="G66" s="11">
        <f t="shared" ref="G66:H66" si="8">+G67</f>
        <v>122</v>
      </c>
      <c r="H66" s="11">
        <f t="shared" si="8"/>
        <v>122</v>
      </c>
    </row>
    <row r="67" spans="1:8" ht="109.2" x14ac:dyDescent="0.3">
      <c r="A67" s="12" t="s">
        <v>112</v>
      </c>
      <c r="B67" s="13" t="s">
        <v>111</v>
      </c>
      <c r="C67" s="14" t="s">
        <v>113</v>
      </c>
      <c r="D67" s="13" t="s">
        <v>38</v>
      </c>
      <c r="E67" s="13" t="s">
        <v>24</v>
      </c>
      <c r="F67" s="15">
        <v>122</v>
      </c>
      <c r="G67" s="15">
        <v>122</v>
      </c>
      <c r="H67" s="15">
        <v>122</v>
      </c>
    </row>
    <row r="68" spans="1:8" ht="31.2" x14ac:dyDescent="0.3">
      <c r="A68" s="8" t="s">
        <v>158</v>
      </c>
      <c r="B68" s="9" t="s">
        <v>159</v>
      </c>
      <c r="C68" s="10"/>
      <c r="D68" s="9"/>
      <c r="E68" s="9"/>
      <c r="F68" s="11">
        <f>F69</f>
        <v>0</v>
      </c>
      <c r="G68" s="11">
        <f t="shared" ref="G68:H68" si="9">G69</f>
        <v>0</v>
      </c>
      <c r="H68" s="11">
        <f t="shared" si="9"/>
        <v>650.1</v>
      </c>
    </row>
    <row r="69" spans="1:8" ht="93.6" x14ac:dyDescent="0.3">
      <c r="A69" s="12" t="s">
        <v>160</v>
      </c>
      <c r="B69" s="13" t="s">
        <v>161</v>
      </c>
      <c r="C69" s="14">
        <v>880</v>
      </c>
      <c r="D69" s="13" t="s">
        <v>24</v>
      </c>
      <c r="E69" s="13" t="s">
        <v>106</v>
      </c>
      <c r="F69" s="15">
        <v>0</v>
      </c>
      <c r="G69" s="15">
        <v>0</v>
      </c>
      <c r="H69" s="15">
        <v>650.1</v>
      </c>
    </row>
    <row r="70" spans="1:8" ht="31.2" x14ac:dyDescent="0.3">
      <c r="A70" s="8" t="s">
        <v>162</v>
      </c>
      <c r="B70" s="9" t="s">
        <v>163</v>
      </c>
      <c r="C70" s="10"/>
      <c r="D70" s="9"/>
      <c r="E70" s="9"/>
      <c r="F70" s="11">
        <f>F71</f>
        <v>600</v>
      </c>
      <c r="G70" s="11">
        <f t="shared" ref="G70:H70" si="10">G71</f>
        <v>0</v>
      </c>
      <c r="H70" s="11">
        <f t="shared" si="10"/>
        <v>0</v>
      </c>
    </row>
    <row r="71" spans="1:8" ht="109.2" x14ac:dyDescent="0.3">
      <c r="A71" s="12" t="s">
        <v>164</v>
      </c>
      <c r="B71" s="13" t="s">
        <v>165</v>
      </c>
      <c r="C71" s="14">
        <v>880</v>
      </c>
      <c r="D71" s="13" t="s">
        <v>24</v>
      </c>
      <c r="E71" s="13" t="s">
        <v>106</v>
      </c>
      <c r="F71" s="15">
        <v>600</v>
      </c>
      <c r="G71" s="15">
        <v>0</v>
      </c>
      <c r="H71" s="15">
        <v>0</v>
      </c>
    </row>
    <row r="72" spans="1:8" ht="31.2" x14ac:dyDescent="0.3">
      <c r="A72" s="8" t="s">
        <v>171</v>
      </c>
      <c r="B72" s="9" t="s">
        <v>170</v>
      </c>
      <c r="C72" s="10"/>
      <c r="D72" s="9"/>
      <c r="E72" s="9"/>
      <c r="F72" s="11">
        <f>SUM(F73:F76)</f>
        <v>6354.4000000000005</v>
      </c>
      <c r="G72" s="11">
        <f t="shared" ref="G72:H72" si="11">SUM(G73:G76)</f>
        <v>6290</v>
      </c>
      <c r="H72" s="11">
        <f t="shared" si="11"/>
        <v>6294.8</v>
      </c>
    </row>
    <row r="73" spans="1:8" ht="93.6" x14ac:dyDescent="0.3">
      <c r="A73" s="12" t="s">
        <v>174</v>
      </c>
      <c r="B73" s="13" t="s">
        <v>172</v>
      </c>
      <c r="C73" s="14" t="s">
        <v>134</v>
      </c>
      <c r="D73" s="13" t="s">
        <v>24</v>
      </c>
      <c r="E73" s="13" t="s">
        <v>80</v>
      </c>
      <c r="F73" s="15">
        <v>5194.8</v>
      </c>
      <c r="G73" s="15">
        <v>5194.8</v>
      </c>
      <c r="H73" s="15">
        <v>5194.8</v>
      </c>
    </row>
    <row r="74" spans="1:8" ht="93.6" x14ac:dyDescent="0.3">
      <c r="A74" s="12" t="s">
        <v>175</v>
      </c>
      <c r="B74" s="13" t="s">
        <v>173</v>
      </c>
      <c r="C74" s="14" t="s">
        <v>134</v>
      </c>
      <c r="D74" s="13" t="s">
        <v>24</v>
      </c>
      <c r="E74" s="13" t="s">
        <v>80</v>
      </c>
      <c r="F74" s="15">
        <v>8</v>
      </c>
      <c r="G74" s="15">
        <v>8</v>
      </c>
      <c r="H74" s="15">
        <v>8</v>
      </c>
    </row>
    <row r="75" spans="1:8" ht="93.6" x14ac:dyDescent="0.3">
      <c r="A75" s="12" t="s">
        <v>176</v>
      </c>
      <c r="B75" s="13" t="s">
        <v>173</v>
      </c>
      <c r="C75" s="14" t="s">
        <v>15</v>
      </c>
      <c r="D75" s="13" t="s">
        <v>24</v>
      </c>
      <c r="E75" s="13" t="s">
        <v>80</v>
      </c>
      <c r="F75" s="15">
        <v>1141.9000000000001</v>
      </c>
      <c r="G75" s="15">
        <v>1077.5</v>
      </c>
      <c r="H75" s="15">
        <v>1082.3</v>
      </c>
    </row>
    <row r="76" spans="1:8" ht="78" x14ac:dyDescent="0.3">
      <c r="A76" s="19" t="s">
        <v>177</v>
      </c>
      <c r="B76" s="13" t="s">
        <v>173</v>
      </c>
      <c r="C76" s="14" t="s">
        <v>102</v>
      </c>
      <c r="D76" s="13" t="s">
        <v>24</v>
      </c>
      <c r="E76" s="13" t="s">
        <v>80</v>
      </c>
      <c r="F76" s="15">
        <v>9.6999999999999993</v>
      </c>
      <c r="G76" s="15">
        <v>9.6999999999999993</v>
      </c>
      <c r="H76" s="15">
        <v>9.6999999999999993</v>
      </c>
    </row>
    <row r="77" spans="1:8" ht="31.2" x14ac:dyDescent="0.3">
      <c r="A77" s="8" t="s">
        <v>114</v>
      </c>
      <c r="B77" s="9" t="s">
        <v>115</v>
      </c>
      <c r="C77" s="10"/>
      <c r="D77" s="9"/>
      <c r="E77" s="9"/>
      <c r="F77" s="11">
        <f>F78</f>
        <v>321</v>
      </c>
      <c r="G77" s="11">
        <f>G78</f>
        <v>321</v>
      </c>
      <c r="H77" s="11">
        <f>H78</f>
        <v>321</v>
      </c>
    </row>
    <row r="78" spans="1:8" ht="31.2" x14ac:dyDescent="0.3">
      <c r="A78" s="8" t="s">
        <v>116</v>
      </c>
      <c r="B78" s="9" t="s">
        <v>117</v>
      </c>
      <c r="C78" s="10"/>
      <c r="D78" s="9"/>
      <c r="E78" s="9"/>
      <c r="F78" s="11">
        <f>F79+F80+F81+F82</f>
        <v>321</v>
      </c>
      <c r="G78" s="11">
        <f>G79+G80+G81+G82</f>
        <v>321</v>
      </c>
      <c r="H78" s="11">
        <f>H79+H80+H81+H82</f>
        <v>321</v>
      </c>
    </row>
    <row r="79" spans="1:8" ht="93.6" x14ac:dyDescent="0.3">
      <c r="A79" s="12" t="s">
        <v>118</v>
      </c>
      <c r="B79" s="13" t="s">
        <v>119</v>
      </c>
      <c r="C79" s="14" t="s">
        <v>15</v>
      </c>
      <c r="D79" s="13" t="s">
        <v>24</v>
      </c>
      <c r="E79" s="13" t="s">
        <v>103</v>
      </c>
      <c r="F79" s="15">
        <v>100</v>
      </c>
      <c r="G79" s="15">
        <v>100</v>
      </c>
      <c r="H79" s="15">
        <v>100</v>
      </c>
    </row>
    <row r="80" spans="1:8" ht="93.6" x14ac:dyDescent="0.3">
      <c r="A80" s="12" t="s">
        <v>120</v>
      </c>
      <c r="B80" s="13" t="s">
        <v>121</v>
      </c>
      <c r="C80" s="14" t="s">
        <v>15</v>
      </c>
      <c r="D80" s="13" t="s">
        <v>24</v>
      </c>
      <c r="E80" s="13" t="s">
        <v>103</v>
      </c>
      <c r="F80" s="15">
        <v>200</v>
      </c>
      <c r="G80" s="15">
        <v>200</v>
      </c>
      <c r="H80" s="15">
        <v>200</v>
      </c>
    </row>
    <row r="81" spans="1:8" ht="93.6" x14ac:dyDescent="0.3">
      <c r="A81" s="12" t="s">
        <v>122</v>
      </c>
      <c r="B81" s="13" t="s">
        <v>123</v>
      </c>
      <c r="C81" s="14" t="s">
        <v>15</v>
      </c>
      <c r="D81" s="13" t="s">
        <v>24</v>
      </c>
      <c r="E81" s="13" t="s">
        <v>103</v>
      </c>
      <c r="F81" s="15">
        <v>15</v>
      </c>
      <c r="G81" s="15">
        <v>15</v>
      </c>
      <c r="H81" s="15">
        <v>15</v>
      </c>
    </row>
    <row r="82" spans="1:8" ht="78" x14ac:dyDescent="0.3">
      <c r="A82" s="12" t="s">
        <v>124</v>
      </c>
      <c r="B82" s="13" t="s">
        <v>125</v>
      </c>
      <c r="C82" s="14" t="s">
        <v>15</v>
      </c>
      <c r="D82" s="13" t="s">
        <v>24</v>
      </c>
      <c r="E82" s="13" t="s">
        <v>103</v>
      </c>
      <c r="F82" s="15">
        <v>6</v>
      </c>
      <c r="G82" s="15">
        <v>6</v>
      </c>
      <c r="H82" s="15">
        <v>6</v>
      </c>
    </row>
    <row r="83" spans="1:8" ht="31.2" x14ac:dyDescent="0.3">
      <c r="A83" s="8" t="s">
        <v>126</v>
      </c>
      <c r="B83" s="9" t="s">
        <v>127</v>
      </c>
      <c r="C83" s="10"/>
      <c r="D83" s="9"/>
      <c r="E83" s="9"/>
      <c r="F83" s="11">
        <f>F84</f>
        <v>10</v>
      </c>
      <c r="G83" s="11">
        <f>G84</f>
        <v>10</v>
      </c>
      <c r="H83" s="11">
        <f>H84</f>
        <v>10</v>
      </c>
    </row>
    <row r="84" spans="1:8" ht="62.4" x14ac:dyDescent="0.3">
      <c r="A84" s="12" t="s">
        <v>128</v>
      </c>
      <c r="B84" s="13" t="s">
        <v>129</v>
      </c>
      <c r="C84" s="14" t="s">
        <v>15</v>
      </c>
      <c r="D84" s="13" t="s">
        <v>24</v>
      </c>
      <c r="E84" s="13" t="s">
        <v>80</v>
      </c>
      <c r="F84" s="15">
        <v>10</v>
      </c>
      <c r="G84" s="15">
        <v>10</v>
      </c>
      <c r="H84" s="15">
        <v>10</v>
      </c>
    </row>
    <row r="85" spans="1:8" ht="62.4" x14ac:dyDescent="0.3">
      <c r="A85" s="12" t="s">
        <v>166</v>
      </c>
      <c r="B85" s="16" t="s">
        <v>130</v>
      </c>
      <c r="C85" s="17"/>
      <c r="D85" s="16"/>
      <c r="E85" s="16"/>
      <c r="F85" s="18">
        <f t="shared" ref="F85:G85" si="12">F86</f>
        <v>0</v>
      </c>
      <c r="G85" s="18">
        <f t="shared" si="12"/>
        <v>6</v>
      </c>
      <c r="H85" s="18">
        <f>H86</f>
        <v>0</v>
      </c>
    </row>
    <row r="86" spans="1:8" ht="62.4" x14ac:dyDescent="0.3">
      <c r="A86" s="12" t="s">
        <v>167</v>
      </c>
      <c r="B86" s="13" t="s">
        <v>131</v>
      </c>
      <c r="C86" s="14">
        <v>240</v>
      </c>
      <c r="D86" s="13" t="s">
        <v>24</v>
      </c>
      <c r="E86" s="13" t="s">
        <v>103</v>
      </c>
      <c r="F86" s="15">
        <v>0</v>
      </c>
      <c r="G86" s="15">
        <v>6</v>
      </c>
      <c r="H86" s="15">
        <v>0</v>
      </c>
    </row>
    <row r="87" spans="1:8" ht="31.2" x14ac:dyDescent="0.3">
      <c r="A87" s="8" t="s">
        <v>132</v>
      </c>
      <c r="B87" s="9" t="s">
        <v>133</v>
      </c>
      <c r="C87" s="10"/>
      <c r="D87" s="9"/>
      <c r="E87" s="9"/>
      <c r="F87" s="11">
        <f>+F88+F90</f>
        <v>615.29999999999995</v>
      </c>
      <c r="G87" s="11">
        <f t="shared" ref="G87:H87" si="13">+G88+G90</f>
        <v>846.9</v>
      </c>
      <c r="H87" s="11">
        <f t="shared" si="13"/>
        <v>1205.0999999999999</v>
      </c>
    </row>
    <row r="88" spans="1:8" ht="15.6" x14ac:dyDescent="0.3">
      <c r="A88" s="8" t="s">
        <v>135</v>
      </c>
      <c r="B88" s="9" t="s">
        <v>136</v>
      </c>
      <c r="C88" s="10"/>
      <c r="D88" s="9"/>
      <c r="E88" s="9"/>
      <c r="F88" s="11">
        <f>F89</f>
        <v>5</v>
      </c>
      <c r="G88" s="11">
        <f>G89</f>
        <v>5</v>
      </c>
      <c r="H88" s="11">
        <f>H89</f>
        <v>5</v>
      </c>
    </row>
    <row r="89" spans="1:8" ht="62.4" x14ac:dyDescent="0.3">
      <c r="A89" s="19" t="s">
        <v>137</v>
      </c>
      <c r="B89" s="13" t="s">
        <v>138</v>
      </c>
      <c r="C89" s="14" t="s">
        <v>139</v>
      </c>
      <c r="D89" s="13" t="s">
        <v>24</v>
      </c>
      <c r="E89" s="13" t="s">
        <v>73</v>
      </c>
      <c r="F89" s="15">
        <v>5</v>
      </c>
      <c r="G89" s="15">
        <v>5</v>
      </c>
      <c r="H89" s="15">
        <v>5</v>
      </c>
    </row>
    <row r="90" spans="1:8" ht="15.6" x14ac:dyDescent="0.3">
      <c r="A90" s="8" t="s">
        <v>140</v>
      </c>
      <c r="B90" s="9" t="s">
        <v>141</v>
      </c>
      <c r="C90" s="10"/>
      <c r="D90" s="9"/>
      <c r="E90" s="9"/>
      <c r="F90" s="11">
        <f>F91+F92+F94+F93</f>
        <v>610.29999999999995</v>
      </c>
      <c r="G90" s="11">
        <f t="shared" ref="G90:H90" si="14">G91+G92+G94+G93</f>
        <v>841.9</v>
      </c>
      <c r="H90" s="11">
        <f t="shared" si="14"/>
        <v>1200.0999999999999</v>
      </c>
    </row>
    <row r="91" spans="1:8" ht="78" x14ac:dyDescent="0.3">
      <c r="A91" s="12" t="s">
        <v>142</v>
      </c>
      <c r="B91" s="13" t="s">
        <v>143</v>
      </c>
      <c r="C91" s="14" t="s">
        <v>134</v>
      </c>
      <c r="D91" s="13" t="s">
        <v>144</v>
      </c>
      <c r="E91" s="13" t="s">
        <v>17</v>
      </c>
      <c r="F91" s="15">
        <v>208.2</v>
      </c>
      <c r="G91" s="15">
        <v>209.2</v>
      </c>
      <c r="H91" s="15">
        <v>215.6</v>
      </c>
    </row>
    <row r="92" spans="1:8" ht="124.8" x14ac:dyDescent="0.3">
      <c r="A92" s="12" t="s">
        <v>145</v>
      </c>
      <c r="B92" s="13" t="s">
        <v>146</v>
      </c>
      <c r="C92" s="14" t="s">
        <v>15</v>
      </c>
      <c r="D92" s="13" t="s">
        <v>24</v>
      </c>
      <c r="E92" s="13" t="s">
        <v>80</v>
      </c>
      <c r="F92" s="15">
        <v>0.2</v>
      </c>
      <c r="G92" s="15">
        <v>0.2</v>
      </c>
      <c r="H92" s="15">
        <v>0.2</v>
      </c>
    </row>
    <row r="93" spans="1:8" ht="46.8" x14ac:dyDescent="0.3">
      <c r="A93" s="19" t="s">
        <v>168</v>
      </c>
      <c r="B93" s="13" t="s">
        <v>169</v>
      </c>
      <c r="C93" s="14">
        <v>880</v>
      </c>
      <c r="D93" s="13" t="s">
        <v>24</v>
      </c>
      <c r="E93" s="13" t="s">
        <v>103</v>
      </c>
      <c r="F93" s="15">
        <v>0</v>
      </c>
      <c r="G93" s="15">
        <v>330.6</v>
      </c>
      <c r="H93" s="15">
        <v>682.4</v>
      </c>
    </row>
    <row r="94" spans="1:8" ht="62.4" x14ac:dyDescent="0.3">
      <c r="A94" s="19" t="s">
        <v>147</v>
      </c>
      <c r="B94" s="13" t="s">
        <v>148</v>
      </c>
      <c r="C94" s="14" t="s">
        <v>15</v>
      </c>
      <c r="D94" s="13" t="s">
        <v>24</v>
      </c>
      <c r="E94" s="13" t="s">
        <v>103</v>
      </c>
      <c r="F94" s="15">
        <v>401.9</v>
      </c>
      <c r="G94" s="15">
        <v>301.89999999999998</v>
      </c>
      <c r="H94" s="15">
        <v>301.89999999999998</v>
      </c>
    </row>
  </sheetData>
  <mergeCells count="25">
    <mergeCell ref="E1:H1"/>
    <mergeCell ref="E3:H3"/>
    <mergeCell ref="E4:H4"/>
    <mergeCell ref="E5:H5"/>
    <mergeCell ref="A18:H18"/>
    <mergeCell ref="E6:H6"/>
    <mergeCell ref="E7:H7"/>
    <mergeCell ref="E8:H8"/>
    <mergeCell ref="E9:H9"/>
    <mergeCell ref="E2:F2"/>
    <mergeCell ref="G2:H2"/>
    <mergeCell ref="H20:H21"/>
    <mergeCell ref="F11:H11"/>
    <mergeCell ref="F12:H12"/>
    <mergeCell ref="F13:H13"/>
    <mergeCell ref="F14:H14"/>
    <mergeCell ref="F16:H16"/>
    <mergeCell ref="F15:H15"/>
    <mergeCell ref="F20:F21"/>
    <mergeCell ref="G20:G21"/>
    <mergeCell ref="A20:A21"/>
    <mergeCell ref="B20:B21"/>
    <mergeCell ref="C20:C21"/>
    <mergeCell ref="D20:D21"/>
    <mergeCell ref="E20:E21"/>
  </mergeCells>
  <pageMargins left="0.7" right="0.7" top="0.75" bottom="0.75" header="0.3" footer="0.3"/>
  <pageSetup paperSize="9" scale="3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rep:2.44.1.55</dc:description>
  <cp:lastModifiedBy>1</cp:lastModifiedBy>
  <dcterms:created xsi:type="dcterms:W3CDTF">2018-01-19T08:46:08Z</dcterms:created>
  <dcterms:modified xsi:type="dcterms:W3CDTF">2019-01-21T11:32:31Z</dcterms:modified>
</cp:coreProperties>
</file>